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iorriaccounting-my.sharepoint.com/personal/victor_fiorri_org/Documents/ArchiveDocs - Fiorri/ארכיון פיורי חשבונאות ויעוץ/חומרי הדרכה בחשבונאות/Next College/חשבי שכר/"/>
    </mc:Choice>
  </mc:AlternateContent>
  <xr:revisionPtr revIDLastSave="7" documentId="11_EF4BF8B6C3ED5AAD33587324FCD8F6C360A178D9" xr6:coauthVersionLast="47" xr6:coauthVersionMax="47" xr10:uidLastSave="{31A55724-B297-4A51-8D8E-3076D0BACAE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D12" i="1"/>
  <c r="C12" i="1"/>
  <c r="E11" i="1"/>
  <c r="D11" i="1"/>
  <c r="F11" i="1" s="1"/>
  <c r="C11" i="1"/>
  <c r="F10" i="1"/>
  <c r="E10" i="1"/>
  <c r="D10" i="1"/>
  <c r="C10" i="1"/>
  <c r="C9" i="1"/>
  <c r="D9" i="1" s="1"/>
  <c r="D8" i="1"/>
  <c r="C8" i="1"/>
  <c r="C7" i="1"/>
  <c r="D7" i="1" s="1"/>
  <c r="D6" i="1"/>
  <c r="E6" i="1" s="1"/>
  <c r="F6" i="1" s="1"/>
  <c r="C6" i="1"/>
  <c r="C5" i="1"/>
  <c r="D5" i="1" s="1"/>
  <c r="D4" i="1"/>
  <c r="C4" i="1"/>
  <c r="C3" i="1"/>
  <c r="D3" i="1" s="1"/>
  <c r="D2" i="1"/>
  <c r="E2" i="1" s="1"/>
  <c r="F2" i="1" s="1"/>
  <c r="H2" i="1" s="1"/>
  <c r="C2" i="1"/>
  <c r="E5" i="1" l="1"/>
  <c r="F5" i="1" s="1"/>
  <c r="E3" i="1"/>
  <c r="F3" i="1"/>
  <c r="H3" i="1" s="1"/>
  <c r="E9" i="1"/>
  <c r="F9" i="1" s="1"/>
  <c r="E7" i="1"/>
  <c r="F7" i="1"/>
  <c r="E13" i="1"/>
  <c r="F13" i="1" s="1"/>
  <c r="E4" i="1"/>
  <c r="F4" i="1" s="1"/>
  <c r="H4" i="1" s="1"/>
  <c r="E8" i="1"/>
  <c r="F8" i="1" s="1"/>
  <c r="E12" i="1"/>
  <c r="F12" i="1" s="1"/>
  <c r="H5" i="1" l="1"/>
  <c r="H6" i="1"/>
  <c r="H7" i="1" l="1"/>
  <c r="H8" i="1" l="1"/>
  <c r="H9" i="1" s="1"/>
  <c r="H10" i="1" s="1"/>
  <c r="H11" i="1" s="1"/>
  <c r="H12" i="1" l="1"/>
  <c r="H13" i="1" s="1"/>
</calcChain>
</file>

<file path=xl/sharedStrings.xml><?xml version="1.0" encoding="utf-8"?>
<sst xmlns="http://schemas.openxmlformats.org/spreadsheetml/2006/main" count="21" uniqueCount="21">
  <si>
    <t>חודש</t>
  </si>
  <si>
    <t>שכר ברוטו</t>
  </si>
  <si>
    <t>שכר מצטבר</t>
  </si>
  <si>
    <t>מס לפי מדרגות</t>
  </si>
  <si>
    <t>נקודות זיכוי</t>
  </si>
  <si>
    <t>שווי נקודות זיכוי</t>
  </si>
  <si>
    <t>מס לאחר זיכוי</t>
  </si>
  <si>
    <t>מס שנוכה עד כה</t>
  </si>
  <si>
    <t>השלמה / החזר לחודש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</si>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</sst>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rightToLeft="1" tabSelected="1" workbookViewId="0">
      <selection activeCell="I2" sqref="A2:I13"/>
    </sheetView>
  </sheetViews>
  <sheetFormatPr defaultRowHeight="15" x14ac:dyDescent="0.25"/>
  <cols>
    <col min="1" max="1" width="7.25" style="1" bestFit="1" customWidth="1"/>
    <col min="2" max="2" width="9" style="1"/>
    <col min="3" max="3" width="10.125" style="1" bestFit="1" customWidth="1"/>
    <col min="4" max="4" width="12.375" style="1" bestFit="1" customWidth="1"/>
    <col min="5" max="5" width="9.625" style="1" bestFit="1" customWidth="1"/>
    <col min="6" max="6" width="13.25" style="1" bestFit="1" customWidth="1"/>
    <col min="7" max="7" width="11.375" style="1" bestFit="1" customWidth="1"/>
    <col min="8" max="8" width="13.5" style="1" bestFit="1" customWidth="1"/>
    <col min="9" max="9" width="17.875" style="1" bestFit="1" customWidth="1"/>
    <col min="10" max="10" width="9" style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 t="s">
        <v>9</v>
      </c>
      <c r="B2" s="3">
        <v>0</v>
      </c>
      <c r="C2" s="3">
        <f>SUM(B$2:B2)</f>
        <v>0</v>
      </c>
      <c r="D2" s="3">
        <f t="shared" ref="D2:D13" si="0">IF(C2&lt;=84120,C2*10%,IF(C2&lt;=120720,84120*10%+(C2-84120)*14%,84120*10%+(120720-84120)*14%+(C2-120720)*20%))</f>
        <v>0</v>
      </c>
      <c r="E2" s="3">
        <f>D2*242*2</f>
        <v>0</v>
      </c>
      <c r="F2" s="3">
        <f t="shared" ref="F2:F13" si="1">MAX(D2-E2,0)</f>
        <v>0</v>
      </c>
      <c r="G2" s="3">
        <v>0</v>
      </c>
      <c r="H2" s="3">
        <f>F2</f>
        <v>0</v>
      </c>
      <c r="I2" s="3">
        <v>0</v>
      </c>
    </row>
    <row r="3" spans="1:9" x14ac:dyDescent="0.25">
      <c r="A3" s="3" t="s">
        <v>10</v>
      </c>
      <c r="B3" s="3">
        <v>0</v>
      </c>
      <c r="C3" s="3">
        <f>SUM(B$2:B3)</f>
        <v>0</v>
      </c>
      <c r="D3" s="3">
        <f t="shared" si="0"/>
        <v>0</v>
      </c>
      <c r="E3" s="3">
        <f>D3*242*3</f>
        <v>0</v>
      </c>
      <c r="F3" s="3">
        <f t="shared" si="1"/>
        <v>0</v>
      </c>
      <c r="G3" s="3">
        <v>0</v>
      </c>
      <c r="H3" s="3">
        <f>F3-SUM(H$2:H2)</f>
        <v>0</v>
      </c>
      <c r="I3" s="3">
        <v>0</v>
      </c>
    </row>
    <row r="4" spans="1:9" x14ac:dyDescent="0.25">
      <c r="A4" s="3" t="s">
        <v>11</v>
      </c>
      <c r="B4" s="3">
        <v>0</v>
      </c>
      <c r="C4" s="3">
        <f>SUM(B$2:B4)</f>
        <v>0</v>
      </c>
      <c r="D4" s="3">
        <f t="shared" si="0"/>
        <v>0</v>
      </c>
      <c r="E4" s="3">
        <f>D4*242*4</f>
        <v>0</v>
      </c>
      <c r="F4" s="3">
        <f t="shared" si="1"/>
        <v>0</v>
      </c>
      <c r="G4" s="3">
        <v>0</v>
      </c>
      <c r="H4" s="3">
        <f>F4-SUM(H$2:H3)</f>
        <v>0</v>
      </c>
      <c r="I4" s="3">
        <v>0</v>
      </c>
    </row>
    <row r="5" spans="1:9" x14ac:dyDescent="0.25">
      <c r="A5" s="3" t="s">
        <v>12</v>
      </c>
      <c r="B5" s="3">
        <v>0</v>
      </c>
      <c r="C5" s="3">
        <f>SUM(B$2:B5)</f>
        <v>0</v>
      </c>
      <c r="D5" s="3">
        <f t="shared" si="0"/>
        <v>0</v>
      </c>
      <c r="E5" s="3">
        <f>D5*242*5</f>
        <v>0</v>
      </c>
      <c r="F5" s="3">
        <f t="shared" si="1"/>
        <v>0</v>
      </c>
      <c r="G5" s="3">
        <v>0</v>
      </c>
      <c r="H5" s="3">
        <f>F5-SUM(H$2:H4)</f>
        <v>0</v>
      </c>
      <c r="I5" s="3">
        <v>0</v>
      </c>
    </row>
    <row r="6" spans="1:9" x14ac:dyDescent="0.25">
      <c r="A6" s="3" t="s">
        <v>13</v>
      </c>
      <c r="B6" s="3">
        <v>0</v>
      </c>
      <c r="C6" s="3">
        <f>SUM(B$2:B6)</f>
        <v>0</v>
      </c>
      <c r="D6" s="3">
        <f t="shared" si="0"/>
        <v>0</v>
      </c>
      <c r="E6" s="3">
        <f>D6*242*6</f>
        <v>0</v>
      </c>
      <c r="F6" s="3">
        <f t="shared" si="1"/>
        <v>0</v>
      </c>
      <c r="G6" s="3">
        <v>0</v>
      </c>
      <c r="H6" s="3">
        <f>F6-SUM(H$2:H5)</f>
        <v>0</v>
      </c>
      <c r="I6" s="3">
        <v>0</v>
      </c>
    </row>
    <row r="7" spans="1:9" x14ac:dyDescent="0.25">
      <c r="A7" s="3" t="s">
        <v>14</v>
      </c>
      <c r="B7" s="3">
        <v>0</v>
      </c>
      <c r="C7" s="3">
        <f>SUM(B$2:B7)</f>
        <v>0</v>
      </c>
      <c r="D7" s="3">
        <f t="shared" si="0"/>
        <v>0</v>
      </c>
      <c r="E7" s="3">
        <f>D7*242*7</f>
        <v>0</v>
      </c>
      <c r="F7" s="3">
        <f t="shared" si="1"/>
        <v>0</v>
      </c>
      <c r="G7" s="3">
        <v>0</v>
      </c>
      <c r="H7" s="3">
        <f>F7-SUM(H$2:H6)</f>
        <v>0</v>
      </c>
      <c r="I7" s="3">
        <v>0</v>
      </c>
    </row>
    <row r="8" spans="1:9" x14ac:dyDescent="0.25">
      <c r="A8" s="3" t="s">
        <v>15</v>
      </c>
      <c r="B8" s="3">
        <v>0</v>
      </c>
      <c r="C8" s="3">
        <f>SUM(B$2:B8)</f>
        <v>0</v>
      </c>
      <c r="D8" s="3">
        <f t="shared" si="0"/>
        <v>0</v>
      </c>
      <c r="E8" s="3">
        <f>D8*242*8</f>
        <v>0</v>
      </c>
      <c r="F8" s="3">
        <f t="shared" si="1"/>
        <v>0</v>
      </c>
      <c r="G8" s="3">
        <v>0</v>
      </c>
      <c r="H8" s="3">
        <f>F8-SUM(H$2:H7)</f>
        <v>0</v>
      </c>
      <c r="I8" s="3">
        <v>0</v>
      </c>
    </row>
    <row r="9" spans="1:9" x14ac:dyDescent="0.25">
      <c r="A9" s="3" t="s">
        <v>16</v>
      </c>
      <c r="B9" s="3">
        <v>0</v>
      </c>
      <c r="C9" s="3">
        <f>SUM(B$2:B9)</f>
        <v>0</v>
      </c>
      <c r="D9" s="3">
        <f t="shared" si="0"/>
        <v>0</v>
      </c>
      <c r="E9" s="3">
        <f>D9*242*9</f>
        <v>0</v>
      </c>
      <c r="F9" s="3">
        <f t="shared" si="1"/>
        <v>0</v>
      </c>
      <c r="G9" s="3">
        <v>0</v>
      </c>
      <c r="H9" s="3">
        <f>F9-SUM(H$2:H8)</f>
        <v>0</v>
      </c>
      <c r="I9" s="3">
        <v>0</v>
      </c>
    </row>
    <row r="10" spans="1:9" x14ac:dyDescent="0.25">
      <c r="A10" s="3" t="s">
        <v>17</v>
      </c>
      <c r="B10" s="3">
        <v>0</v>
      </c>
      <c r="C10" s="3">
        <f>SUM(B$2:B10)</f>
        <v>0</v>
      </c>
      <c r="D10" s="3">
        <f t="shared" si="0"/>
        <v>0</v>
      </c>
      <c r="E10" s="3">
        <f>D10*242*10</f>
        <v>0</v>
      </c>
      <c r="F10" s="3">
        <f t="shared" si="1"/>
        <v>0</v>
      </c>
      <c r="G10" s="3">
        <v>0</v>
      </c>
      <c r="H10" s="3">
        <f>F10-SUM(H$2:H9)</f>
        <v>0</v>
      </c>
      <c r="I10" s="3">
        <v>0</v>
      </c>
    </row>
    <row r="11" spans="1:9" x14ac:dyDescent="0.25">
      <c r="A11" s="3" t="s">
        <v>18</v>
      </c>
      <c r="B11" s="3">
        <v>0</v>
      </c>
      <c r="C11" s="3">
        <f>SUM(B$2:B11)</f>
        <v>0</v>
      </c>
      <c r="D11" s="3">
        <f t="shared" si="0"/>
        <v>0</v>
      </c>
      <c r="E11" s="3">
        <f>D11*242*11</f>
        <v>0</v>
      </c>
      <c r="F11" s="3">
        <f t="shared" si="1"/>
        <v>0</v>
      </c>
      <c r="G11" s="3">
        <v>0</v>
      </c>
      <c r="H11" s="3">
        <f>F11-SUM(H$2:H10)</f>
        <v>0</v>
      </c>
      <c r="I11" s="3">
        <v>0</v>
      </c>
    </row>
    <row r="12" spans="1:9" x14ac:dyDescent="0.25">
      <c r="A12" s="3" t="s">
        <v>19</v>
      </c>
      <c r="B12" s="3">
        <v>0</v>
      </c>
      <c r="C12" s="3">
        <f>SUM(B$2:B12)</f>
        <v>0</v>
      </c>
      <c r="D12" s="3">
        <f t="shared" si="0"/>
        <v>0</v>
      </c>
      <c r="E12" s="3">
        <f>D12*242*12</f>
        <v>0</v>
      </c>
      <c r="F12" s="3">
        <f t="shared" si="1"/>
        <v>0</v>
      </c>
      <c r="G12" s="3">
        <v>0</v>
      </c>
      <c r="H12" s="3">
        <f>F12-SUM(H$2:H11)</f>
        <v>0</v>
      </c>
      <c r="I12" s="3">
        <v>0</v>
      </c>
    </row>
    <row r="13" spans="1:9" x14ac:dyDescent="0.25">
      <c r="A13" s="3" t="s">
        <v>20</v>
      </c>
      <c r="B13" s="3">
        <v>0</v>
      </c>
      <c r="C13" s="3">
        <f>SUM(B$2:B13)</f>
        <v>0</v>
      </c>
      <c r="D13" s="3">
        <f t="shared" si="0"/>
        <v>0</v>
      </c>
      <c r="E13" s="3">
        <f>D13*242*13</f>
        <v>0</v>
      </c>
      <c r="F13" s="3">
        <f t="shared" si="1"/>
        <v>0</v>
      </c>
      <c r="G13" s="3">
        <v>0</v>
      </c>
      <c r="H13" s="3">
        <f>F13-SUM(H$2:H12)</f>
        <v>0</v>
      </c>
      <c r="I1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 Fiorri</cp:lastModifiedBy>
  <dcterms:created xsi:type="dcterms:W3CDTF">2025-03-30T05:31:28Z</dcterms:created>
  <dcterms:modified xsi:type="dcterms:W3CDTF">2025-03-30T05:37:48Z</dcterms:modified>
</cp:coreProperties>
</file>